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12\"/>
    </mc:Choice>
  </mc:AlternateContent>
  <xr:revisionPtr revIDLastSave="0" documentId="13_ncr:1_{3A218086-9737-4E53-BC7C-2F49277BF1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Sheet1!$A$1:$I$18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4" i="1"/>
  <c r="E13" i="1"/>
  <c r="E12" i="1"/>
  <c r="E11" i="1"/>
  <c r="E10" i="1"/>
  <c r="E9" i="1"/>
  <c r="E8" i="1"/>
  <c r="E7" i="1"/>
  <c r="E6" i="1"/>
  <c r="E18" i="1" s="1"/>
  <c r="H9" i="1" l="1"/>
  <c r="H10" i="1"/>
  <c r="H11" i="1"/>
  <c r="H12" i="1"/>
  <c r="H13" i="1"/>
  <c r="H14" i="1"/>
  <c r="H16" i="1"/>
  <c r="H18" i="1"/>
  <c r="H6" i="1"/>
</calcChain>
</file>

<file path=xl/sharedStrings.xml><?xml version="1.0" encoding="utf-8"?>
<sst xmlns="http://schemas.openxmlformats.org/spreadsheetml/2006/main" count="42" uniqueCount="26">
  <si>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</si>
  <si>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</si>
  <si>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</si>
  <si>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</si>
  <si>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</si>
  <si>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</si>
  <si>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</si>
  <si>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</si>
  <si>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</si>
  <si>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</si>
  <si>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</si>
  <si>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</si>
  <si>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</si>
  <si>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</si>
  <si>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</si>
  <si>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</si>
  <si>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</si>
  <si>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</si>
  <si>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</si>
  <si>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</si>
  <si>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รายงานผลการใช้จ่ายงบประมาณ สถานีตำรวจภูธรหน้าพระลาน</t>
  </si>
  <si>
    <t>เป็นไปตามเป้าหมาย</t>
  </si>
  <si>
    <t>งบประมาณไม่เพียงพอ</t>
  </si>
  <si>
    <t>ไม่มี</t>
  </si>
  <si>
    <t xml:space="preserve"> ข้อมูล ณ วันที่ 1 เมษายน พ.ศ. 2568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</si>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</sst>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4" fillId="0" borderId="0" xfId="0" applyFont="1"/>
    <xf numFmtId="0" fontId="8" fillId="0" borderId="9" xfId="0" applyFont="1" applyBorder="1"/>
    <xf numFmtId="3" fontId="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="120" zoomScaleNormal="120" workbookViewId="0">
      <selection activeCell="O5" sqref="O5"/>
    </sheetView>
  </sheetViews>
  <sheetFormatPr defaultRowHeight="14.25" x14ac:dyDescent="0.2"/>
  <cols>
    <col min="1" max="1" width="5.875" customWidth="1"/>
    <col min="2" max="2" width="30.375" customWidth="1"/>
    <col min="3" max="3" width="13.75" customWidth="1"/>
    <col min="4" max="4" width="9.25" customWidth="1"/>
    <col min="5" max="5" width="11.75" customWidth="1"/>
    <col min="6" max="6" width="8.25" customWidth="1"/>
    <col min="7" max="7" width="8.375" customWidth="1"/>
    <col min="8" max="8" width="14.375" customWidth="1"/>
    <col min="9" max="9" width="25.125" customWidth="1"/>
  </cols>
  <sheetData>
    <row r="1" spans="1:9" ht="23.25" customHeight="1" x14ac:dyDescent="0.2">
      <c r="A1" s="21" t="s">
        <v>20</v>
      </c>
      <c r="B1" s="21"/>
      <c r="C1" s="21"/>
      <c r="D1" s="21"/>
      <c r="E1" s="21"/>
      <c r="F1" s="21"/>
      <c r="G1" s="21"/>
      <c r="H1" s="21"/>
      <c r="I1" s="21"/>
    </row>
    <row r="2" spans="1:9" ht="23.25" customHeight="1" x14ac:dyDescent="0.2">
      <c r="A2" s="21" t="s">
        <v>25</v>
      </c>
      <c r="B2" s="21"/>
      <c r="C2" s="21"/>
      <c r="D2" s="21"/>
      <c r="E2" s="21"/>
      <c r="F2" s="21"/>
      <c r="G2" s="21"/>
      <c r="H2" s="21"/>
      <c r="I2" s="21"/>
    </row>
    <row r="3" spans="1:9" ht="24.75" customHeight="1" x14ac:dyDescent="0.2">
      <c r="A3" s="22" t="s">
        <v>24</v>
      </c>
      <c r="B3" s="22"/>
      <c r="C3" s="22"/>
      <c r="D3" s="22"/>
      <c r="E3" s="22"/>
      <c r="F3" s="22"/>
      <c r="G3" s="22"/>
      <c r="H3" s="22"/>
      <c r="I3" s="22"/>
    </row>
    <row r="4" spans="1:9" ht="23.25" customHeight="1" x14ac:dyDescent="0.2">
      <c r="A4" s="26" t="s">
        <v>0</v>
      </c>
      <c r="B4" s="26" t="s">
        <v>7</v>
      </c>
      <c r="C4" s="28" t="s">
        <v>2</v>
      </c>
      <c r="D4" s="29"/>
      <c r="E4" s="28" t="s">
        <v>3</v>
      </c>
      <c r="F4" s="28" t="s">
        <v>4</v>
      </c>
      <c r="G4" s="29"/>
      <c r="H4" s="25" t="s">
        <v>5</v>
      </c>
      <c r="I4" s="23" t="s">
        <v>6</v>
      </c>
    </row>
    <row r="5" spans="1:9" ht="21" customHeight="1" x14ac:dyDescent="0.2">
      <c r="A5" s="27"/>
      <c r="B5" s="27"/>
      <c r="C5" s="30"/>
      <c r="D5" s="31"/>
      <c r="E5" s="30"/>
      <c r="F5" s="30"/>
      <c r="G5" s="31"/>
      <c r="H5" s="25"/>
      <c r="I5" s="24"/>
    </row>
    <row r="6" spans="1:9" ht="21" x14ac:dyDescent="0.35">
      <c r="A6" s="5">
        <v>1</v>
      </c>
      <c r="B6" s="1" t="s">
        <v>8</v>
      </c>
      <c r="C6" s="10" t="s">
        <v>21</v>
      </c>
      <c r="D6" s="10"/>
      <c r="E6" s="32">
        <f>436800*2</f>
        <v>873600</v>
      </c>
      <c r="F6" s="16">
        <v>210800</v>
      </c>
      <c r="G6" s="17"/>
      <c r="H6" s="5">
        <f>(100/E6)*F6</f>
        <v>24.130036630036631</v>
      </c>
      <c r="I6" s="4" t="s">
        <v>23</v>
      </c>
    </row>
    <row r="7" spans="1:9" ht="24.75" customHeight="1" x14ac:dyDescent="0.35">
      <c r="A7" s="5">
        <v>2</v>
      </c>
      <c r="B7" s="1" t="s">
        <v>9</v>
      </c>
      <c r="C7" s="18"/>
      <c r="D7" s="18"/>
      <c r="E7" s="33">
        <f>51600*2</f>
        <v>103200</v>
      </c>
      <c r="F7" s="17">
        <v>0</v>
      </c>
      <c r="G7" s="17"/>
      <c r="H7" s="5"/>
      <c r="I7" s="4" t="s">
        <v>23</v>
      </c>
    </row>
    <row r="8" spans="1:9" ht="21" x14ac:dyDescent="0.35">
      <c r="A8" s="5">
        <v>3</v>
      </c>
      <c r="B8" s="1" t="s">
        <v>10</v>
      </c>
      <c r="C8" s="19"/>
      <c r="D8" s="20"/>
      <c r="E8" s="33">
        <f>10700+10800</f>
        <v>21500</v>
      </c>
      <c r="F8" s="15">
        <v>0</v>
      </c>
      <c r="G8" s="14"/>
      <c r="H8" s="5"/>
      <c r="I8" s="4" t="s">
        <v>23</v>
      </c>
    </row>
    <row r="9" spans="1:9" ht="21" x14ac:dyDescent="0.35">
      <c r="A9" s="5">
        <v>4</v>
      </c>
      <c r="B9" s="1" t="s">
        <v>11</v>
      </c>
      <c r="C9" s="10" t="s">
        <v>21</v>
      </c>
      <c r="D9" s="10"/>
      <c r="E9" s="32">
        <f>23800+23700</f>
        <v>47500</v>
      </c>
      <c r="F9" s="13">
        <v>0</v>
      </c>
      <c r="G9" s="14"/>
      <c r="H9" s="5">
        <f>(100/E9)*F9</f>
        <v>0</v>
      </c>
      <c r="I9" s="4" t="s">
        <v>23</v>
      </c>
    </row>
    <row r="10" spans="1:9" ht="21" customHeight="1" x14ac:dyDescent="0.35">
      <c r="A10" s="5">
        <v>5</v>
      </c>
      <c r="B10" s="1" t="s">
        <v>12</v>
      </c>
      <c r="C10" s="10" t="s">
        <v>21</v>
      </c>
      <c r="D10" s="10"/>
      <c r="E10" s="32">
        <f>4200+4100</f>
        <v>8300</v>
      </c>
      <c r="F10" s="13">
        <v>0</v>
      </c>
      <c r="G10" s="14"/>
      <c r="H10" s="5">
        <f>(100/E10)*F10</f>
        <v>0</v>
      </c>
      <c r="I10" s="4" t="s">
        <v>23</v>
      </c>
    </row>
    <row r="11" spans="1:9" ht="21" x14ac:dyDescent="0.35">
      <c r="A11" s="5">
        <v>6</v>
      </c>
      <c r="B11" s="6" t="s">
        <v>13</v>
      </c>
      <c r="C11" s="10" t="s">
        <v>21</v>
      </c>
      <c r="D11" s="10"/>
      <c r="E11" s="32">
        <f>247500+247500</f>
        <v>495000</v>
      </c>
      <c r="F11" s="13">
        <v>180000</v>
      </c>
      <c r="G11" s="14"/>
      <c r="H11" s="5">
        <f>(100/E11)*F11</f>
        <v>36.363636363636367</v>
      </c>
      <c r="I11" s="4" t="s">
        <v>23</v>
      </c>
    </row>
    <row r="12" spans="1:9" ht="21" customHeight="1" x14ac:dyDescent="0.35">
      <c r="A12" s="5">
        <v>7</v>
      </c>
      <c r="B12" s="6" t="s">
        <v>14</v>
      </c>
      <c r="C12" s="10" t="s">
        <v>21</v>
      </c>
      <c r="D12" s="10"/>
      <c r="E12" s="9">
        <f>429000*2</f>
        <v>858000</v>
      </c>
      <c r="F12" s="13">
        <v>112790</v>
      </c>
      <c r="G12" s="14"/>
      <c r="H12" s="5">
        <f>(100/E12)*F12</f>
        <v>13.145687645687646</v>
      </c>
      <c r="I12" s="4" t="s">
        <v>23</v>
      </c>
    </row>
    <row r="13" spans="1:9" ht="21" x14ac:dyDescent="0.35">
      <c r="A13" s="5">
        <v>8</v>
      </c>
      <c r="B13" s="1" t="s">
        <v>15</v>
      </c>
      <c r="C13" s="10" t="s">
        <v>21</v>
      </c>
      <c r="D13" s="10"/>
      <c r="E13" s="9">
        <f>3000+2900</f>
        <v>5900</v>
      </c>
      <c r="F13" s="13">
        <v>0</v>
      </c>
      <c r="G13" s="14"/>
      <c r="H13" s="5">
        <f>(100/E13)*F13</f>
        <v>0</v>
      </c>
      <c r="I13" s="4" t="s">
        <v>23</v>
      </c>
    </row>
    <row r="14" spans="1:9" ht="21" x14ac:dyDescent="0.35">
      <c r="A14" s="5">
        <v>9</v>
      </c>
      <c r="B14" s="1" t="s">
        <v>16</v>
      </c>
      <c r="C14" s="10" t="s">
        <v>21</v>
      </c>
      <c r="D14" s="10"/>
      <c r="E14" s="9">
        <f>14900+14800</f>
        <v>29700</v>
      </c>
      <c r="F14" s="13">
        <v>7525</v>
      </c>
      <c r="G14" s="14"/>
      <c r="H14" s="5">
        <f>(100/E14)*F14</f>
        <v>25.336700336700336</v>
      </c>
      <c r="I14" s="4" t="s">
        <v>23</v>
      </c>
    </row>
    <row r="15" spans="1:9" ht="21" x14ac:dyDescent="0.35">
      <c r="A15" s="5">
        <v>10</v>
      </c>
      <c r="B15" s="1" t="s">
        <v>17</v>
      </c>
      <c r="C15" s="18"/>
      <c r="D15" s="18"/>
      <c r="E15" s="5"/>
      <c r="F15" s="17"/>
      <c r="G15" s="17"/>
      <c r="H15" s="5"/>
      <c r="I15" s="4" t="s">
        <v>23</v>
      </c>
    </row>
    <row r="16" spans="1:9" ht="22.5" customHeight="1" x14ac:dyDescent="0.35">
      <c r="A16" s="5">
        <v>11</v>
      </c>
      <c r="B16" s="1" t="s">
        <v>18</v>
      </c>
      <c r="C16" s="10" t="s">
        <v>21</v>
      </c>
      <c r="D16" s="10"/>
      <c r="E16" s="9">
        <f>30600+30600</f>
        <v>61200</v>
      </c>
      <c r="F16" s="13">
        <v>230395.28</v>
      </c>
      <c r="G16" s="14"/>
      <c r="H16" s="5">
        <f>(100/E16)*F16</f>
        <v>376.46287581699346</v>
      </c>
      <c r="I16" s="8" t="s">
        <v>22</v>
      </c>
    </row>
    <row r="17" spans="1:9" ht="21" x14ac:dyDescent="0.35">
      <c r="A17" s="5">
        <v>12</v>
      </c>
      <c r="B17" s="1" t="s">
        <v>19</v>
      </c>
      <c r="C17" s="11"/>
      <c r="D17" s="12"/>
      <c r="E17" s="5"/>
      <c r="F17" s="11"/>
      <c r="G17" s="12"/>
      <c r="H17" s="5"/>
      <c r="I17" s="3"/>
    </row>
    <row r="18" spans="1:9" ht="21" x14ac:dyDescent="0.35">
      <c r="A18" s="2" t="s">
        <v>1</v>
      </c>
      <c r="B18" s="3"/>
      <c r="C18" s="11"/>
      <c r="D18" s="12"/>
      <c r="E18" s="9">
        <f>SUM(E6:E17)</f>
        <v>2503900</v>
      </c>
      <c r="F18" s="13">
        <v>459564</v>
      </c>
      <c r="G18" s="14"/>
      <c r="H18" s="5">
        <f>(100/E18)*F18</f>
        <v>18.35392787251887</v>
      </c>
      <c r="I18" s="3"/>
    </row>
    <row r="21" spans="1:9" ht="24" customHeight="1" x14ac:dyDescent="0.2"/>
    <row r="22" spans="1:9" ht="22.5" customHeight="1" x14ac:dyDescent="0.2"/>
    <row r="23" spans="1:9" ht="24.75" customHeight="1" x14ac:dyDescent="0.2"/>
    <row r="24" spans="1:9" ht="14.25" customHeight="1" x14ac:dyDescent="0.2"/>
    <row r="25" spans="1:9" ht="31.5" customHeight="1" x14ac:dyDescent="0.2"/>
    <row r="26" spans="1:9" ht="21" customHeight="1" x14ac:dyDescent="0.2"/>
    <row r="33" spans="1:9" s="7" customFormat="1" ht="20.25" customHeight="1" x14ac:dyDescent="0.25">
      <c r="A33"/>
      <c r="B33"/>
      <c r="C33"/>
      <c r="D33"/>
      <c r="E33"/>
      <c r="F33"/>
      <c r="G33"/>
      <c r="H33"/>
      <c r="I33"/>
    </row>
    <row r="34" spans="1:9" ht="21" customHeight="1" x14ac:dyDescent="0.2"/>
    <row r="41" spans="1:9" ht="14.25" customHeight="1" x14ac:dyDescent="0.2"/>
    <row r="42" spans="1:9" ht="14.25" customHeight="1" x14ac:dyDescent="0.2"/>
    <row r="43" spans="1:9" ht="14.25" customHeight="1" x14ac:dyDescent="0.2"/>
  </sheetData>
  <mergeCells count="36">
    <mergeCell ref="A1:I1"/>
    <mergeCell ref="A2:I2"/>
    <mergeCell ref="A3:I3"/>
    <mergeCell ref="I4:I5"/>
    <mergeCell ref="H4:H5"/>
    <mergeCell ref="A4:A5"/>
    <mergeCell ref="B4:B5"/>
    <mergeCell ref="F4:G5"/>
    <mergeCell ref="E4:E5"/>
    <mergeCell ref="C4:D5"/>
    <mergeCell ref="F6:G6"/>
    <mergeCell ref="F7:G7"/>
    <mergeCell ref="F15:G15"/>
    <mergeCell ref="C6:D6"/>
    <mergeCell ref="C7:D7"/>
    <mergeCell ref="C15:D15"/>
    <mergeCell ref="C14:D14"/>
    <mergeCell ref="F14:G14"/>
    <mergeCell ref="C8:D8"/>
    <mergeCell ref="C9:D9"/>
    <mergeCell ref="C10:D10"/>
    <mergeCell ref="C11:D11"/>
    <mergeCell ref="C13:D13"/>
    <mergeCell ref="C12:D12"/>
    <mergeCell ref="F8:G8"/>
    <mergeCell ref="F9:G9"/>
    <mergeCell ref="F10:G10"/>
    <mergeCell ref="F11:G11"/>
    <mergeCell ref="F12:G12"/>
    <mergeCell ref="F13:G13"/>
    <mergeCell ref="C16:D16"/>
    <mergeCell ref="C18:D18"/>
    <mergeCell ref="F16:G16"/>
    <mergeCell ref="F18:G18"/>
    <mergeCell ref="C17:D17"/>
    <mergeCell ref="F17:G1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ประสิทธิ์ วิชาธร</cp:lastModifiedBy>
  <cp:lastPrinted>2025-04-09T07:46:58Z</cp:lastPrinted>
  <dcterms:created xsi:type="dcterms:W3CDTF">2024-01-10T07:59:11Z</dcterms:created>
  <dcterms:modified xsi:type="dcterms:W3CDTF">2025-04-25T04:13:14Z</dcterms:modified>
</cp:coreProperties>
</file>